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Sheet1!$A$1:$I$37</definedName>
  </definedNames>
  <calcPr calcId="124519" concurrentCalc="0"/>
</workbook>
</file>

<file path=xl/calcChain.xml><?xml version="1.0" encoding="utf-8"?>
<calcChain xmlns="http://schemas.openxmlformats.org/spreadsheetml/2006/main">
  <c r="H5" i="1"/>
  <c r="H8"/>
  <c r="H9"/>
  <c r="H10"/>
  <c r="H11"/>
  <c r="H12"/>
  <c r="H13"/>
  <c r="H14"/>
  <c r="H16"/>
  <c r="H17"/>
  <c r="H19"/>
  <c r="H21"/>
  <c r="H22"/>
  <c r="H23"/>
  <c r="H24"/>
  <c r="H25"/>
  <c r="H30"/>
  <c r="H31"/>
  <c r="H32"/>
  <c r="H33"/>
  <c r="H34"/>
  <c r="H35"/>
  <c r="H37"/>
  <c r="E31"/>
  <c r="F23"/>
  <c r="E23" l="1"/>
  <c r="E5"/>
  <c r="E21"/>
  <c r="E9"/>
  <c r="E16"/>
  <c r="E33"/>
  <c r="E8"/>
  <c r="E34"/>
  <c r="E13"/>
  <c r="E32"/>
  <c r="E24"/>
  <c r="E11"/>
  <c r="E22"/>
  <c r="E12"/>
  <c r="E19"/>
  <c r="E14"/>
  <c r="E37"/>
  <c r="E17"/>
  <c r="E25"/>
  <c r="E30"/>
  <c r="F30" l="1"/>
  <c r="F17"/>
  <c r="F19"/>
  <c r="F22"/>
  <c r="F24"/>
  <c r="F13"/>
  <c r="F8"/>
  <c r="F16"/>
  <c r="F9"/>
  <c r="F25"/>
  <c r="F37"/>
  <c r="F14"/>
  <c r="F12"/>
  <c r="F11"/>
  <c r="F32"/>
  <c r="F34"/>
  <c r="F33"/>
  <c r="F21"/>
  <c r="F5"/>
</calcChain>
</file>

<file path=xl/sharedStrings.xml><?xml version="1.0" encoding="utf-8"?>
<sst xmlns="http://schemas.openxmlformats.org/spreadsheetml/2006/main" count="120" uniqueCount="86">
  <si>
    <t>企业名称</t>
    <phoneticPr fontId="1" type="noConversion"/>
  </si>
  <si>
    <t>主要产品</t>
    <phoneticPr fontId="1" type="noConversion"/>
  </si>
  <si>
    <t>产生危险废物种类及编号</t>
    <phoneticPr fontId="1" type="noConversion"/>
  </si>
  <si>
    <t>危险废物实际产生量（吨）</t>
    <phoneticPr fontId="1" type="noConversion"/>
  </si>
  <si>
    <t>实际利用处置量（吨）</t>
    <phoneticPr fontId="1" type="noConversion"/>
  </si>
  <si>
    <t>利用处置去向</t>
    <phoneticPr fontId="1" type="noConversion"/>
  </si>
  <si>
    <t>累计贮存量（吨）</t>
    <phoneticPr fontId="1" type="noConversion"/>
  </si>
  <si>
    <t xml:space="preserve">存在危险废物相关问题及整改情况 </t>
    <phoneticPr fontId="1" type="noConversion"/>
  </si>
  <si>
    <t>HW06废有机溶剂与含有机溶剂废物【2016版】</t>
  </si>
  <si>
    <t>HW13有机树脂类废物【2016版】</t>
  </si>
  <si>
    <t>HW17表面处理 废物【2016版】</t>
  </si>
  <si>
    <t>HW22含铜废物【2016版】</t>
  </si>
  <si>
    <t>HW33无机氰化 物废物【2016版】</t>
  </si>
  <si>
    <t>HW49其他废物【2016版】</t>
  </si>
  <si>
    <t>危险废弃物名称</t>
    <phoneticPr fontId="1" type="noConversion"/>
  </si>
  <si>
    <t>廢酚醛樹脂板</t>
  </si>
  <si>
    <t>鍍鎳廢液</t>
  </si>
  <si>
    <t>鍍銅廢液</t>
  </si>
  <si>
    <t>氧化廢液</t>
  </si>
  <si>
    <t>江苏省危险废物产生单位信息公开板</t>
    <phoneticPr fontId="1" type="noConversion"/>
  </si>
  <si>
    <t>欣兴同泰科技（昆山）有限公司</t>
    <phoneticPr fontId="1" type="noConversion"/>
  </si>
  <si>
    <t>挠性电路板
刚挠印制电路板
高密度互连积层板</t>
    <phoneticPr fontId="1" type="noConversion"/>
  </si>
  <si>
    <t>HW06废有机溶剂与含有机溶剂废物【2016版】</t>
    <phoneticPr fontId="1" type="noConversion"/>
  </si>
  <si>
    <t>棕化廢液、黑化廢液、後浸廢液</t>
    <phoneticPr fontId="1" type="noConversion"/>
  </si>
  <si>
    <t>蒸發濃縮設備</t>
    <phoneticPr fontId="1" type="noConversion"/>
  </si>
  <si>
    <t>无</t>
    <phoneticPr fontId="1" type="noConversion"/>
  </si>
  <si>
    <t>廢膜渣離心液</t>
    <phoneticPr fontId="1" type="noConversion"/>
  </si>
  <si>
    <t>蒸發濃縮廢液</t>
    <phoneticPr fontId="3" type="noConversion"/>
  </si>
  <si>
    <t>無錫添源環保科技有限公司</t>
    <phoneticPr fontId="1" type="noConversion"/>
  </si>
  <si>
    <t>膨松廢液</t>
    <phoneticPr fontId="1" type="noConversion"/>
  </si>
  <si>
    <t>無錫安盛資源利用有限公司</t>
    <phoneticPr fontId="1" type="noConversion"/>
  </si>
  <si>
    <t>整孔廢液、黑孔/黑影廢液、保焊廢液</t>
    <phoneticPr fontId="1" type="noConversion"/>
  </si>
  <si>
    <t>廢活性炭/活性炭口罩/濾袋</t>
    <phoneticPr fontId="1" type="noConversion"/>
  </si>
  <si>
    <t>鹽城普魯泰克碳素有限公司</t>
    <phoneticPr fontId="1" type="noConversion"/>
  </si>
  <si>
    <t>HW08废矿物油与含矿物油废物【2016版】</t>
    <phoneticPr fontId="1" type="noConversion"/>
  </si>
  <si>
    <t>廢油</t>
    <phoneticPr fontId="1" type="noConversion"/>
  </si>
  <si>
    <t>蘇州榮望環保科技有限公司</t>
    <phoneticPr fontId="1" type="noConversion"/>
  </si>
  <si>
    <t>HW09油/水、烃/水混合物或乳化液【2016版】</t>
    <phoneticPr fontId="1" type="noConversion"/>
  </si>
  <si>
    <t>乳化液</t>
    <phoneticPr fontId="1" type="noConversion"/>
  </si>
  <si>
    <t>HW12染料、涂料废物【2016版】</t>
    <phoneticPr fontId="1" type="noConversion"/>
  </si>
  <si>
    <t>網印試紙/油墨盒</t>
    <phoneticPr fontId="1" type="noConversion"/>
  </si>
  <si>
    <t>廢PP</t>
    <phoneticPr fontId="1" type="noConversion"/>
  </si>
  <si>
    <t>蘇州惠蘇再生資源利用有限公司</t>
    <phoneticPr fontId="1" type="noConversion"/>
  </si>
  <si>
    <t>HW13有机树脂类废物【2016版】</t>
    <phoneticPr fontId="1" type="noConversion"/>
  </si>
  <si>
    <t>廢樹脂</t>
    <phoneticPr fontId="1" type="noConversion"/>
  </si>
  <si>
    <t>有害濾芯/濾袋</t>
    <phoneticPr fontId="1" type="noConversion"/>
  </si>
  <si>
    <t>含鈀濾芯/濾袋</t>
    <phoneticPr fontId="1" type="noConversion"/>
  </si>
  <si>
    <t>昆山鴻福泰環保科技有限公司</t>
    <phoneticPr fontId="1" type="noConversion"/>
  </si>
  <si>
    <t>含金樹脂/纖維/濾芯</t>
    <phoneticPr fontId="1" type="noConversion"/>
  </si>
  <si>
    <t>昆山全亞冠環保科技有限公司</t>
    <phoneticPr fontId="1" type="noConversion"/>
  </si>
  <si>
    <t>常州厚德再生資源利用有限公司</t>
    <phoneticPr fontId="1" type="noConversion"/>
  </si>
  <si>
    <t>濕膜渣</t>
    <phoneticPr fontId="1" type="noConversion"/>
  </si>
  <si>
    <t>膜渣減量設備</t>
    <phoneticPr fontId="1" type="noConversion"/>
  </si>
  <si>
    <t>收集粉塵</t>
    <phoneticPr fontId="1" type="noConversion"/>
  </si>
  <si>
    <t>常州厚德再生資源利用有限公司/蘇州亮月環保科技有限公司</t>
    <phoneticPr fontId="1" type="noConversion"/>
  </si>
  <si>
    <t>HW16感光材料 废物【2016版】</t>
    <phoneticPr fontId="1" type="noConversion"/>
  </si>
  <si>
    <t>底片製作顯影廢液、定影廢液及廢水</t>
    <phoneticPr fontId="1" type="noConversion"/>
  </si>
  <si>
    <t>電解銀設備</t>
    <phoneticPr fontId="1" type="noConversion"/>
  </si>
  <si>
    <t>廢底片</t>
    <phoneticPr fontId="1" type="noConversion"/>
  </si>
  <si>
    <t>無錫眾合資源再生利用有限公司</t>
    <phoneticPr fontId="1" type="noConversion"/>
  </si>
  <si>
    <t>HW17表面处理 废物【2016版】</t>
    <phoneticPr fontId="1" type="noConversion"/>
  </si>
  <si>
    <t>再生含鎳廢液</t>
    <phoneticPr fontId="1" type="noConversion"/>
  </si>
  <si>
    <t>（活化廢液）含鈀廢液</t>
    <phoneticPr fontId="1" type="noConversion"/>
  </si>
  <si>
    <t>蝕刻廢液</t>
    <phoneticPr fontId="1" type="noConversion"/>
  </si>
  <si>
    <t>江蘇中環置業有限公司/蘇州榮望環保科技有限公司</t>
    <phoneticPr fontId="1" type="noConversion"/>
  </si>
  <si>
    <t>化銅廢液</t>
    <phoneticPr fontId="1" type="noConversion"/>
  </si>
  <si>
    <t>鋁置換設備</t>
    <phoneticPr fontId="1" type="noConversion"/>
  </si>
  <si>
    <t>微蝕廢液</t>
    <phoneticPr fontId="3" type="noConversion"/>
  </si>
  <si>
    <t>電解銅設備</t>
    <phoneticPr fontId="1" type="noConversion"/>
  </si>
  <si>
    <t>含銅污泥</t>
    <phoneticPr fontId="1" type="noConversion"/>
  </si>
  <si>
    <t>江陰馬盛金屬資源再生有限公司/昆山美亞資源利用有限公司</t>
    <phoneticPr fontId="1" type="noConversion"/>
  </si>
  <si>
    <t>HW22含铜废物【2016版】</t>
    <phoneticPr fontId="1" type="noConversion"/>
  </si>
  <si>
    <t>剥挂架液</t>
    <phoneticPr fontId="1" type="noConversion"/>
  </si>
  <si>
    <t>鍍金廢液</t>
    <phoneticPr fontId="1" type="noConversion"/>
  </si>
  <si>
    <t>廢擦拭紙
（SMT項目）</t>
    <phoneticPr fontId="1" type="noConversion"/>
  </si>
  <si>
    <t>HW49其他废物【2016版】</t>
    <phoneticPr fontId="1" type="noConversion"/>
  </si>
  <si>
    <t>沾染危險品的廢物</t>
    <phoneticPr fontId="1" type="noConversion"/>
  </si>
  <si>
    <t>廢容器</t>
    <phoneticPr fontId="1" type="noConversion"/>
  </si>
  <si>
    <t>江南金屬桶業有限公司</t>
    <phoneticPr fontId="1" type="noConversion"/>
  </si>
  <si>
    <t>廢棄線路板邊腳料</t>
    <phoneticPr fontId="1" type="noConversion"/>
  </si>
  <si>
    <t>江蘇潤聯環保科技有限公司/蘇州烽亞電子材料科技有限公司</t>
    <phoneticPr fontId="1" type="noConversion"/>
  </si>
  <si>
    <t>12.95T，22668只</t>
    <phoneticPr fontId="1" type="noConversion"/>
  </si>
  <si>
    <t>11.59T，24028只</t>
    <phoneticPr fontId="1" type="noConversion"/>
  </si>
  <si>
    <t>HW29含汞废物【2016版】</t>
    <phoneticPr fontId="1" type="noConversion"/>
  </si>
  <si>
    <t>含汞灯管</t>
    <phoneticPr fontId="1" type="noConversion"/>
  </si>
  <si>
    <t>苏州惠苏再生资源利用有限公司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</si>
</sst>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1"/>
      <charset val="136"/>
    </font>
    <font>
      <b/>
      <sz val="20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theme="1"/>
      <name val="新細明體"/>
      <family val="1"/>
      <charset val="136"/>
      <scheme val="minor"/>
    </font>
    <font>
      <sz val="16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4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1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_&#26412;&#37096;&#38272;&#20844;&#29992;\&#21129;&#33399;&#40599;\&#21295;&#32317;&#30331;&#35352;\2018&#21488;&#36134;\&#27427;&#33288;&#21516;&#27888;&#21488;&#24115;&#36039;&#260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總"/>
      <sheetName val="201801"/>
      <sheetName val="201802"/>
      <sheetName val="Sheet2 (2)"/>
      <sheetName val="201803"/>
      <sheetName val="201804"/>
      <sheetName val="201805"/>
      <sheetName val="201806"/>
      <sheetName val="201807"/>
      <sheetName val="201808"/>
      <sheetName val="Sheet1"/>
      <sheetName val="Sheet2"/>
    </sheetNames>
    <sheetDataSet>
      <sheetData sheetId="0">
        <row r="3">
          <cell r="D3" t="str">
            <v>含銅污泥</v>
          </cell>
          <cell r="E3" t="str">
            <v>KG</v>
          </cell>
          <cell r="F3">
            <v>6300</v>
          </cell>
          <cell r="G3">
            <v>6000</v>
          </cell>
          <cell r="H3">
            <v>295.69</v>
          </cell>
          <cell r="I3">
            <v>234.32999999999998</v>
          </cell>
          <cell r="J3">
            <v>329.65</v>
          </cell>
          <cell r="K3">
            <v>281.7600000000001</v>
          </cell>
          <cell r="L3">
            <v>0</v>
          </cell>
          <cell r="M3">
            <v>928.43</v>
          </cell>
          <cell r="N3">
            <v>279.24</v>
          </cell>
          <cell r="O3">
            <v>246.19</v>
          </cell>
          <cell r="P3">
            <v>2595.2900000000004</v>
          </cell>
          <cell r="Q3">
            <v>0.43254833333333342</v>
          </cell>
          <cell r="R3">
            <v>0.41195079365079373</v>
          </cell>
          <cell r="S3">
            <v>0.41195079365079373</v>
          </cell>
          <cell r="T3" t="str">
            <v>廢水處理</v>
          </cell>
          <cell r="U3">
            <v>301.3</v>
          </cell>
          <cell r="V3">
            <v>232.96</v>
          </cell>
          <cell r="W3">
            <v>353.53</v>
          </cell>
          <cell r="X3">
            <v>334.74</v>
          </cell>
          <cell r="Y3">
            <v>368.0800000000001</v>
          </cell>
          <cell r="Z3">
            <v>493.93</v>
          </cell>
          <cell r="AA3">
            <v>281.03999999999996</v>
          </cell>
          <cell r="AB3">
            <v>239.70000000000002</v>
          </cell>
          <cell r="AC3">
            <v>2605.2799999999997</v>
          </cell>
        </row>
        <row r="4">
          <cell r="D4" t="str">
            <v>蝕刻廢液</v>
          </cell>
          <cell r="E4" t="str">
            <v>KG</v>
          </cell>
          <cell r="F4">
            <v>6690</v>
          </cell>
          <cell r="G4">
            <v>1870</v>
          </cell>
          <cell r="H4">
            <v>143.91999999999999</v>
          </cell>
          <cell r="I4">
            <v>110.36</v>
          </cell>
          <cell r="J4">
            <v>132.82000000000002</v>
          </cell>
          <cell r="K4">
            <v>130.77000000000001</v>
          </cell>
          <cell r="L4">
            <v>144.43</v>
          </cell>
          <cell r="M4">
            <v>164.51999999999998</v>
          </cell>
          <cell r="N4">
            <v>152.08000000000001</v>
          </cell>
          <cell r="O4">
            <v>175.16</v>
          </cell>
          <cell r="P4">
            <v>1154.06</v>
          </cell>
          <cell r="Q4">
            <v>0.61714438502673796</v>
          </cell>
          <cell r="R4">
            <v>0.17250523168908818</v>
          </cell>
          <cell r="S4">
            <v>0.17250523168908818</v>
          </cell>
          <cell r="T4" t="str">
            <v>線路/電鍍</v>
          </cell>
          <cell r="U4">
            <v>151.09999999999997</v>
          </cell>
          <cell r="V4">
            <v>107.55</v>
          </cell>
          <cell r="W4">
            <v>128.6</v>
          </cell>
          <cell r="X4">
            <v>150.94999999999999</v>
          </cell>
          <cell r="Y4">
            <v>153.37000000000003</v>
          </cell>
          <cell r="Z4">
            <v>144.89000000000001</v>
          </cell>
          <cell r="AA4">
            <v>147.84</v>
          </cell>
          <cell r="AB4">
            <v>174.89999999999998</v>
          </cell>
          <cell r="AC4">
            <v>1159.2</v>
          </cell>
        </row>
        <row r="5">
          <cell r="D5" t="str">
            <v>廢酚醛樹脂板</v>
          </cell>
          <cell r="E5" t="str">
            <v>KG</v>
          </cell>
          <cell r="F5">
            <v>680</v>
          </cell>
          <cell r="G5">
            <v>200</v>
          </cell>
          <cell r="H5">
            <v>0</v>
          </cell>
          <cell r="I5">
            <v>33.39</v>
          </cell>
          <cell r="J5">
            <v>29.81</v>
          </cell>
          <cell r="K5">
            <v>15.77</v>
          </cell>
          <cell r="L5">
            <v>22.209999999999997</v>
          </cell>
          <cell r="M5">
            <v>20.299999999999997</v>
          </cell>
          <cell r="N5">
            <v>22.900000000000002</v>
          </cell>
          <cell r="O5">
            <v>24.3</v>
          </cell>
          <cell r="P5">
            <v>168.68</v>
          </cell>
          <cell r="Q5">
            <v>0.84340000000000004</v>
          </cell>
          <cell r="R5">
            <v>0.24805882352941178</v>
          </cell>
          <cell r="S5">
            <v>0.24805882352941178</v>
          </cell>
          <cell r="T5" t="str">
            <v>線路</v>
          </cell>
          <cell r="U5">
            <v>14.999999999999998</v>
          </cell>
          <cell r="V5">
            <v>25.8</v>
          </cell>
          <cell r="W5">
            <v>26.09</v>
          </cell>
          <cell r="X5">
            <v>18.39</v>
          </cell>
          <cell r="Y5">
            <v>18.440000000000005</v>
          </cell>
          <cell r="Z5">
            <v>18.09</v>
          </cell>
          <cell r="AA5">
            <v>26.620000000000005</v>
          </cell>
          <cell r="AB5">
            <v>20.25</v>
          </cell>
          <cell r="AC5">
            <v>168.68</v>
          </cell>
        </row>
        <row r="6">
          <cell r="D6" t="str">
            <v>廢棄線路板邊腳料</v>
          </cell>
          <cell r="E6" t="str">
            <v>KG</v>
          </cell>
          <cell r="F6">
            <v>1641.1</v>
          </cell>
          <cell r="G6">
            <v>260</v>
          </cell>
          <cell r="H6">
            <v>3.18</v>
          </cell>
          <cell r="I6">
            <v>0</v>
          </cell>
          <cell r="J6">
            <v>31.380000000000003</v>
          </cell>
          <cell r="K6">
            <v>8.2799999999999994</v>
          </cell>
          <cell r="L6">
            <v>47.46</v>
          </cell>
          <cell r="M6">
            <v>25.799999999999997</v>
          </cell>
          <cell r="N6">
            <v>15.57</v>
          </cell>
          <cell r="O6">
            <v>5.0599999999999996</v>
          </cell>
          <cell r="P6">
            <v>136.73000000000002</v>
          </cell>
          <cell r="Q6">
            <v>0.52588461538461551</v>
          </cell>
          <cell r="R6">
            <v>8.331606849064653E-2</v>
          </cell>
          <cell r="S6">
            <v>8.331606849064653E-2</v>
          </cell>
          <cell r="T6" t="str">
            <v>沖型裁切</v>
          </cell>
          <cell r="U6">
            <v>1.2</v>
          </cell>
          <cell r="V6">
            <v>0</v>
          </cell>
          <cell r="W6">
            <v>48.6</v>
          </cell>
          <cell r="X6">
            <v>18.560000000000002</v>
          </cell>
          <cell r="Y6">
            <v>29.63</v>
          </cell>
          <cell r="Z6">
            <v>24.889999999999997</v>
          </cell>
          <cell r="AA6">
            <v>14.388999999999998</v>
          </cell>
          <cell r="AB6">
            <v>11.149000000000001</v>
          </cell>
          <cell r="AC6">
            <v>148.41800000000001</v>
          </cell>
        </row>
        <row r="7">
          <cell r="D7" t="str">
            <v>膜渣</v>
          </cell>
          <cell r="E7" t="str">
            <v>KG</v>
          </cell>
          <cell r="F7">
            <v>346</v>
          </cell>
          <cell r="G7">
            <v>300</v>
          </cell>
          <cell r="H7">
            <v>0</v>
          </cell>
          <cell r="I7">
            <v>16.04</v>
          </cell>
          <cell r="J7">
            <v>8.11</v>
          </cell>
          <cell r="K7">
            <v>4.87</v>
          </cell>
          <cell r="L7">
            <v>8.0599999999999987</v>
          </cell>
          <cell r="M7">
            <v>8.0300000000000011</v>
          </cell>
          <cell r="N7">
            <v>27.55</v>
          </cell>
          <cell r="O7">
            <v>53.339999999999996</v>
          </cell>
          <cell r="P7">
            <v>126</v>
          </cell>
          <cell r="Q7">
            <v>0.42</v>
          </cell>
          <cell r="R7">
            <v>0.36416184971098264</v>
          </cell>
          <cell r="S7">
            <v>0.36416184971098264</v>
          </cell>
          <cell r="T7" t="str">
            <v>線路/幹膜蝕刻</v>
          </cell>
          <cell r="U7">
            <v>7.9</v>
          </cell>
          <cell r="V7">
            <v>8.620000000000001</v>
          </cell>
          <cell r="W7">
            <v>8.7800000000000011</v>
          </cell>
          <cell r="X7">
            <v>7.4</v>
          </cell>
          <cell r="Y7">
            <v>6.4870000000000001</v>
          </cell>
          <cell r="Z7">
            <v>9.6130000000000013</v>
          </cell>
          <cell r="AA7">
            <v>28.219999999999995</v>
          </cell>
          <cell r="AB7">
            <v>51.980000000000018</v>
          </cell>
          <cell r="AC7">
            <v>129</v>
          </cell>
        </row>
        <row r="8">
          <cell r="D8" t="str">
            <v>有害濾芯/濾袋</v>
          </cell>
          <cell r="E8" t="str">
            <v>KG</v>
          </cell>
          <cell r="F8">
            <v>250</v>
          </cell>
          <cell r="G8">
            <v>120</v>
          </cell>
          <cell r="H8">
            <v>18.87</v>
          </cell>
          <cell r="I8">
            <v>3.9</v>
          </cell>
          <cell r="J8">
            <v>0</v>
          </cell>
          <cell r="K8">
            <v>0</v>
          </cell>
          <cell r="L8">
            <v>12.09</v>
          </cell>
          <cell r="M8">
            <v>8.8300000000000018</v>
          </cell>
          <cell r="N8">
            <v>3.53</v>
          </cell>
          <cell r="O8">
            <v>0</v>
          </cell>
          <cell r="P8">
            <v>47.22</v>
          </cell>
          <cell r="Q8">
            <v>0.39350000000000002</v>
          </cell>
          <cell r="R8">
            <v>0.18887999999999999</v>
          </cell>
          <cell r="S8">
            <v>0.18887999999999999</v>
          </cell>
          <cell r="T8" t="str">
            <v>全廠濕製程</v>
          </cell>
          <cell r="U8">
            <v>19.973000000000003</v>
          </cell>
          <cell r="V8">
            <v>3.31</v>
          </cell>
          <cell r="W8">
            <v>1.8000000000000003</v>
          </cell>
          <cell r="X8">
            <v>0.57999999999999996</v>
          </cell>
          <cell r="Y8">
            <v>10.72</v>
          </cell>
          <cell r="Z8">
            <v>7.1099000000000006</v>
          </cell>
          <cell r="AA8">
            <v>6.7160000000000011</v>
          </cell>
          <cell r="AB8">
            <v>3.7309999999999999</v>
          </cell>
          <cell r="AC8">
            <v>53.939900000000009</v>
          </cell>
        </row>
        <row r="9">
          <cell r="D9" t="str">
            <v>收集粉塵</v>
          </cell>
          <cell r="E9" t="str">
            <v>KG</v>
          </cell>
          <cell r="F9">
            <v>200</v>
          </cell>
          <cell r="G9">
            <v>150</v>
          </cell>
          <cell r="H9">
            <v>0</v>
          </cell>
          <cell r="I9">
            <v>10.23</v>
          </cell>
          <cell r="J9">
            <v>6.65</v>
          </cell>
          <cell r="K9">
            <v>7.64</v>
          </cell>
          <cell r="L9">
            <v>6.82</v>
          </cell>
          <cell r="M9">
            <v>6.8500000000000005</v>
          </cell>
          <cell r="N9">
            <v>0.45</v>
          </cell>
          <cell r="O9">
            <v>7.44</v>
          </cell>
          <cell r="P9">
            <v>46.080000000000005</v>
          </cell>
          <cell r="Q9">
            <v>0.30720000000000003</v>
          </cell>
          <cell r="R9">
            <v>0.23040000000000002</v>
          </cell>
          <cell r="S9">
            <v>0.23040000000000002</v>
          </cell>
          <cell r="T9" t="str">
            <v>鑽孔/板材鑽孔</v>
          </cell>
          <cell r="U9">
            <v>6.5</v>
          </cell>
          <cell r="V9">
            <v>4.2</v>
          </cell>
          <cell r="W9">
            <v>9.1999999999999993</v>
          </cell>
          <cell r="X9">
            <v>7.3000000000000007</v>
          </cell>
          <cell r="Y9">
            <v>5.52</v>
          </cell>
          <cell r="Z9">
            <v>5.47</v>
          </cell>
          <cell r="AA9">
            <v>8.8500000000000014</v>
          </cell>
          <cell r="AB9">
            <v>4.7500000000000009</v>
          </cell>
          <cell r="AC9">
            <v>51.79</v>
          </cell>
        </row>
        <row r="10">
          <cell r="D10" t="str">
            <v>廢PP</v>
          </cell>
          <cell r="E10" t="str">
            <v>KG</v>
          </cell>
          <cell r="F10">
            <v>40</v>
          </cell>
          <cell r="G10">
            <v>100</v>
          </cell>
          <cell r="H10">
            <v>0</v>
          </cell>
          <cell r="I10">
            <v>0</v>
          </cell>
          <cell r="J10">
            <v>16.079999999999998</v>
          </cell>
          <cell r="K10">
            <v>0</v>
          </cell>
          <cell r="L10">
            <v>6.3</v>
          </cell>
          <cell r="M10">
            <v>8.65</v>
          </cell>
          <cell r="N10">
            <v>0</v>
          </cell>
          <cell r="O10">
            <v>8.1900000000000013</v>
          </cell>
          <cell r="P10">
            <v>39.22</v>
          </cell>
          <cell r="Q10">
            <v>0.39219999999999999</v>
          </cell>
          <cell r="R10">
            <v>0.98049999999999993</v>
          </cell>
          <cell r="S10">
            <v>0.98049999999999993</v>
          </cell>
          <cell r="T10" t="str">
            <v>壓合/裁切</v>
          </cell>
          <cell r="U10">
            <v>1.1000000000000001</v>
          </cell>
          <cell r="V10">
            <v>0</v>
          </cell>
          <cell r="W10">
            <v>17.7</v>
          </cell>
          <cell r="X10">
            <v>3.1200000000000006</v>
          </cell>
          <cell r="Y10">
            <v>8.4500000000000011</v>
          </cell>
          <cell r="Z10">
            <v>0.622</v>
          </cell>
          <cell r="AA10">
            <v>0</v>
          </cell>
          <cell r="AB10">
            <v>8.1900000000000013</v>
          </cell>
          <cell r="AC10">
            <v>39.182000000000002</v>
          </cell>
        </row>
        <row r="11">
          <cell r="D11" t="str">
            <v>再生含鎳廢液</v>
          </cell>
          <cell r="E11" t="str">
            <v>KG</v>
          </cell>
          <cell r="F11">
            <v>100</v>
          </cell>
          <cell r="G11">
            <v>40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>廢水廠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3</v>
          </cell>
          <cell r="AC11">
            <v>3</v>
          </cell>
        </row>
        <row r="12">
          <cell r="D12" t="str">
            <v>網印試紙/油墨盒</v>
          </cell>
          <cell r="E12" t="str">
            <v>KG</v>
          </cell>
          <cell r="F12">
            <v>90</v>
          </cell>
          <cell r="G12">
            <v>70</v>
          </cell>
          <cell r="H12">
            <v>2.19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9.6300000000000008</v>
          </cell>
          <cell r="N12">
            <v>0.85</v>
          </cell>
          <cell r="O12">
            <v>0</v>
          </cell>
          <cell r="P12">
            <v>12.67</v>
          </cell>
          <cell r="Q12">
            <v>0.18099999999999999</v>
          </cell>
          <cell r="R12">
            <v>0.14077777777777778</v>
          </cell>
          <cell r="S12">
            <v>0.14077777777777781</v>
          </cell>
          <cell r="T12" t="str">
            <v>網印/印刷</v>
          </cell>
          <cell r="U12">
            <v>2.0599999999999996</v>
          </cell>
          <cell r="V12">
            <v>0</v>
          </cell>
          <cell r="W12">
            <v>1.62</v>
          </cell>
          <cell r="X12">
            <v>3.38</v>
          </cell>
          <cell r="Y12">
            <v>0.98999999999999988</v>
          </cell>
          <cell r="Z12">
            <v>3.7399999999999998</v>
          </cell>
          <cell r="AA12">
            <v>1.3199999999999998</v>
          </cell>
          <cell r="AB12">
            <v>2.2090000000000001</v>
          </cell>
          <cell r="AC12">
            <v>15.318999999999999</v>
          </cell>
        </row>
        <row r="13">
          <cell r="D13" t="str">
            <v>（活化廢液）含鈀廢液</v>
          </cell>
          <cell r="E13" t="str">
            <v>KG</v>
          </cell>
          <cell r="F13">
            <v>124</v>
          </cell>
          <cell r="G13">
            <v>70</v>
          </cell>
          <cell r="H13">
            <v>0</v>
          </cell>
          <cell r="I13">
            <v>3.8940000000000001</v>
          </cell>
          <cell r="J13">
            <v>0</v>
          </cell>
          <cell r="K13">
            <v>0</v>
          </cell>
          <cell r="L13">
            <v>4.6269999999999998</v>
          </cell>
          <cell r="M13">
            <v>3.4020000000000001</v>
          </cell>
          <cell r="N13">
            <v>0.49</v>
          </cell>
          <cell r="O13">
            <v>3.8849999999999998</v>
          </cell>
          <cell r="P13">
            <v>16.298000000000002</v>
          </cell>
          <cell r="Q13">
            <v>0.23282857142857147</v>
          </cell>
          <cell r="R13">
            <v>0.13143548387096776</v>
          </cell>
          <cell r="S13">
            <v>0.13143548387096776</v>
          </cell>
          <cell r="T13" t="str">
            <v>電鍍/活化線</v>
          </cell>
          <cell r="U13">
            <v>3.9999999999999996</v>
          </cell>
          <cell r="V13">
            <v>1.2</v>
          </cell>
          <cell r="W13">
            <v>0</v>
          </cell>
          <cell r="X13">
            <v>0</v>
          </cell>
          <cell r="Y13">
            <v>5.3599999999999994</v>
          </cell>
          <cell r="Z13">
            <v>1.363</v>
          </cell>
          <cell r="AA13">
            <v>0.91500000000000004</v>
          </cell>
          <cell r="AB13">
            <v>4.7119999999999997</v>
          </cell>
          <cell r="AC13">
            <v>17.549999999999997</v>
          </cell>
        </row>
        <row r="14">
          <cell r="D14" t="str">
            <v>鍍金廢液</v>
          </cell>
          <cell r="E14" t="str">
            <v>KG</v>
          </cell>
          <cell r="F14">
            <v>68</v>
          </cell>
          <cell r="G14">
            <v>30</v>
          </cell>
          <cell r="H14">
            <v>0</v>
          </cell>
          <cell r="I14">
            <v>3.7229999999999999</v>
          </cell>
          <cell r="J14">
            <v>0</v>
          </cell>
          <cell r="K14">
            <v>0</v>
          </cell>
          <cell r="L14">
            <v>5.1494999999999997</v>
          </cell>
          <cell r="M14">
            <v>1.52</v>
          </cell>
          <cell r="N14">
            <v>1.9714999999999998</v>
          </cell>
          <cell r="O14">
            <v>2.9085000000000001</v>
          </cell>
          <cell r="P14">
            <v>15.272499999999997</v>
          </cell>
          <cell r="Q14">
            <v>0.50908333333333322</v>
          </cell>
          <cell r="R14">
            <v>0.22459558823529407</v>
          </cell>
          <cell r="S14">
            <v>0.22459558823529407</v>
          </cell>
          <cell r="T14" t="str">
            <v>表面處理</v>
          </cell>
          <cell r="U14">
            <v>0</v>
          </cell>
          <cell r="V14">
            <v>5.1000000000000005</v>
          </cell>
          <cell r="W14">
            <v>0</v>
          </cell>
          <cell r="X14">
            <v>0</v>
          </cell>
          <cell r="Y14">
            <v>4.7</v>
          </cell>
          <cell r="Z14">
            <v>0.59250000000000003</v>
          </cell>
          <cell r="AA14">
            <v>3.0065</v>
          </cell>
          <cell r="AB14">
            <v>1.8734999999999999</v>
          </cell>
          <cell r="AC14">
            <v>15.272500000000001</v>
          </cell>
        </row>
        <row r="15">
          <cell r="D15" t="str">
            <v>廢樹脂</v>
          </cell>
          <cell r="E15" t="str">
            <v>KG</v>
          </cell>
          <cell r="F15">
            <v>50</v>
          </cell>
          <cell r="G15">
            <v>20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>廢水處理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D16" t="str">
            <v>沾染危險品的廢物</v>
          </cell>
          <cell r="E16" t="str">
            <v>KG</v>
          </cell>
          <cell r="F16">
            <v>45</v>
          </cell>
          <cell r="G16">
            <v>30</v>
          </cell>
          <cell r="H16">
            <v>0.87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2.7600000000000002</v>
          </cell>
          <cell r="N16">
            <v>0</v>
          </cell>
          <cell r="O16">
            <v>0</v>
          </cell>
          <cell r="P16">
            <v>3.6300000000000003</v>
          </cell>
          <cell r="Q16">
            <v>0.12100000000000001</v>
          </cell>
          <cell r="R16">
            <v>8.0666666666666678E-2</v>
          </cell>
          <cell r="S16">
            <v>8.0666666666666678E-2</v>
          </cell>
          <cell r="T16" t="str">
            <v>各製程</v>
          </cell>
          <cell r="U16">
            <v>0.72</v>
          </cell>
          <cell r="V16">
            <v>0.7</v>
          </cell>
          <cell r="W16">
            <v>0</v>
          </cell>
          <cell r="X16">
            <v>0.78</v>
          </cell>
          <cell r="Y16">
            <v>0.27999999999999997</v>
          </cell>
          <cell r="Z16">
            <v>1.0499999999999998</v>
          </cell>
          <cell r="AA16">
            <v>0.67749999999999999</v>
          </cell>
          <cell r="AB16">
            <v>0.28700000000000003</v>
          </cell>
          <cell r="AC16">
            <v>4.4944999999999995</v>
          </cell>
        </row>
        <row r="17">
          <cell r="D17" t="str">
            <v>廢活性炭/活性炭口罩/濾袋</v>
          </cell>
          <cell r="E17" t="str">
            <v>KG</v>
          </cell>
          <cell r="F17">
            <v>98</v>
          </cell>
          <cell r="G17">
            <v>40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4.5</v>
          </cell>
          <cell r="M17">
            <v>1.5875000000000001</v>
          </cell>
          <cell r="N17">
            <v>0</v>
          </cell>
          <cell r="O17">
            <v>0</v>
          </cell>
          <cell r="P17">
            <v>6.0875000000000004</v>
          </cell>
          <cell r="Q17">
            <v>0.1521875</v>
          </cell>
          <cell r="R17">
            <v>6.2117346938775513E-2</v>
          </cell>
          <cell r="S17">
            <v>6.2117346938775513E-2</v>
          </cell>
          <cell r="T17" t="str">
            <v>廢氣處理設施</v>
          </cell>
          <cell r="U17">
            <v>2</v>
          </cell>
          <cell r="V17">
            <v>2</v>
          </cell>
          <cell r="W17">
            <v>0</v>
          </cell>
          <cell r="X17">
            <v>0</v>
          </cell>
          <cell r="Y17">
            <v>0.5</v>
          </cell>
          <cell r="Z17">
            <v>1.5875000000000001</v>
          </cell>
          <cell r="AA17">
            <v>0</v>
          </cell>
          <cell r="AB17">
            <v>0</v>
          </cell>
          <cell r="AC17">
            <v>6.0875000000000004</v>
          </cell>
        </row>
        <row r="18">
          <cell r="D18" t="str">
            <v>廢擦拭紙
（SMT項目）</v>
          </cell>
          <cell r="E18" t="str">
            <v>KG</v>
          </cell>
          <cell r="F18">
            <v>10</v>
          </cell>
          <cell r="G18">
            <v>14</v>
          </cell>
          <cell r="H18">
            <v>0.56999999999999995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2.23</v>
          </cell>
          <cell r="N18">
            <v>0</v>
          </cell>
          <cell r="O18">
            <v>0</v>
          </cell>
          <cell r="P18">
            <v>2.8</v>
          </cell>
          <cell r="Q18">
            <v>0.19999999999999998</v>
          </cell>
          <cell r="R18">
            <v>0.27999999999999997</v>
          </cell>
          <cell r="S18">
            <v>0.27999999999999997</v>
          </cell>
          <cell r="T18" t="str">
            <v>線路/SMT</v>
          </cell>
          <cell r="U18">
            <v>0.89999999999999991</v>
          </cell>
          <cell r="V18">
            <v>0.12</v>
          </cell>
          <cell r="W18">
            <v>3.5999999999999997E-2</v>
          </cell>
          <cell r="X18">
            <v>0.53</v>
          </cell>
          <cell r="Y18">
            <v>0.53</v>
          </cell>
          <cell r="Z18">
            <v>0.64</v>
          </cell>
          <cell r="AA18">
            <v>4.7E-2</v>
          </cell>
          <cell r="AB18">
            <v>0.83699999999999997</v>
          </cell>
          <cell r="AC18">
            <v>3.6400000000000006</v>
          </cell>
        </row>
        <row r="19">
          <cell r="D19" t="str">
            <v>含金樹脂/纖維/濾芯</v>
          </cell>
          <cell r="E19" t="str">
            <v>KG</v>
          </cell>
          <cell r="F19">
            <v>14</v>
          </cell>
          <cell r="G19">
            <v>10</v>
          </cell>
          <cell r="H19">
            <v>0</v>
          </cell>
          <cell r="I19">
            <v>0</v>
          </cell>
          <cell r="J19">
            <v>0</v>
          </cell>
          <cell r="K19">
            <v>0.1817</v>
          </cell>
          <cell r="L19">
            <v>0.45</v>
          </cell>
          <cell r="M19">
            <v>0</v>
          </cell>
          <cell r="N19">
            <v>0</v>
          </cell>
          <cell r="O19">
            <v>0</v>
          </cell>
          <cell r="P19">
            <v>0.63170000000000004</v>
          </cell>
          <cell r="Q19">
            <v>6.3170000000000004E-2</v>
          </cell>
          <cell r="R19">
            <v>4.5121428571428576E-2</v>
          </cell>
          <cell r="S19">
            <v>4.5121428571428576E-2</v>
          </cell>
          <cell r="T19" t="str">
            <v>表面處理</v>
          </cell>
          <cell r="U19">
            <v>7.2399999999999992E-2</v>
          </cell>
          <cell r="V19">
            <v>0.1</v>
          </cell>
          <cell r="W19">
            <v>0.09</v>
          </cell>
          <cell r="X19">
            <v>0.2</v>
          </cell>
          <cell r="Y19">
            <v>0.33999999999999997</v>
          </cell>
          <cell r="Z19">
            <v>0</v>
          </cell>
          <cell r="AA19">
            <v>0</v>
          </cell>
          <cell r="AB19">
            <v>0</v>
          </cell>
          <cell r="AC19">
            <v>0.8024</v>
          </cell>
        </row>
        <row r="20">
          <cell r="D20" t="str">
            <v>廢容器</v>
          </cell>
          <cell r="E20" t="str">
            <v>KG</v>
          </cell>
          <cell r="F20">
            <v>70</v>
          </cell>
          <cell r="G20">
            <v>50</v>
          </cell>
          <cell r="H20">
            <v>6.56</v>
          </cell>
          <cell r="I20">
            <v>5.03</v>
          </cell>
          <cell r="J20">
            <v>2384</v>
          </cell>
          <cell r="K20">
            <v>0</v>
          </cell>
          <cell r="L20">
            <v>8607</v>
          </cell>
          <cell r="M20">
            <v>3848</v>
          </cell>
          <cell r="N20">
            <v>4507</v>
          </cell>
          <cell r="O20">
            <v>4682</v>
          </cell>
          <cell r="P20">
            <v>24039.59</v>
          </cell>
          <cell r="Q20">
            <v>480.79180000000002</v>
          </cell>
          <cell r="R20">
            <v>343.42271428571428</v>
          </cell>
          <cell r="S20">
            <v>343.42271428571428</v>
          </cell>
          <cell r="T20" t="str">
            <v>各製程</v>
          </cell>
          <cell r="U20">
            <v>9.6000000000000014</v>
          </cell>
          <cell r="V20">
            <v>3.3499999999999996</v>
          </cell>
          <cell r="W20">
            <v>3774</v>
          </cell>
          <cell r="X20">
            <v>2999</v>
          </cell>
          <cell r="Y20">
            <v>3404</v>
          </cell>
          <cell r="Z20">
            <v>3420</v>
          </cell>
          <cell r="AA20">
            <v>4530</v>
          </cell>
          <cell r="AB20">
            <v>4541</v>
          </cell>
          <cell r="AC20">
            <v>22680.95</v>
          </cell>
        </row>
        <row r="21">
          <cell r="D21" t="str">
            <v>廢油</v>
          </cell>
          <cell r="E21" t="str">
            <v>KG</v>
          </cell>
          <cell r="F21">
            <v>12</v>
          </cell>
          <cell r="G21">
            <v>12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>公設系統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D22" t="str">
            <v>廢底片</v>
          </cell>
          <cell r="E22" t="str">
            <v>KG</v>
          </cell>
          <cell r="F22">
            <v>37</v>
          </cell>
          <cell r="G22">
            <v>12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3.03</v>
          </cell>
          <cell r="N22">
            <v>0</v>
          </cell>
          <cell r="O22">
            <v>0</v>
          </cell>
          <cell r="P22">
            <v>3.03</v>
          </cell>
          <cell r="Q22">
            <v>0.2525</v>
          </cell>
          <cell r="R22">
            <v>8.1891891891891888E-2</v>
          </cell>
          <cell r="S22">
            <v>8.1891891891891902E-2</v>
          </cell>
          <cell r="T22" t="str">
            <v>線路曝光</v>
          </cell>
          <cell r="U22">
            <v>0</v>
          </cell>
          <cell r="V22">
            <v>0</v>
          </cell>
          <cell r="W22">
            <v>0.60000000000000009</v>
          </cell>
          <cell r="X22">
            <v>0.30000000000000004</v>
          </cell>
          <cell r="Y22">
            <v>0.30000000000000004</v>
          </cell>
          <cell r="Z22">
            <v>1.83</v>
          </cell>
          <cell r="AA22">
            <v>0.2</v>
          </cell>
          <cell r="AB22">
            <v>0.70699999999999996</v>
          </cell>
          <cell r="AC22">
            <v>3.9370000000000003</v>
          </cell>
        </row>
        <row r="23">
          <cell r="D23" t="str">
            <v>含汞燈管</v>
          </cell>
          <cell r="E23" t="str">
            <v>只</v>
          </cell>
          <cell r="F23">
            <v>5000</v>
          </cell>
          <cell r="G23">
            <v>1000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>全廠</v>
          </cell>
          <cell r="U23">
            <v>0</v>
          </cell>
          <cell r="V23">
            <v>0</v>
          </cell>
          <cell r="W23">
            <v>110</v>
          </cell>
          <cell r="X23">
            <v>0</v>
          </cell>
          <cell r="Y23">
            <v>40</v>
          </cell>
          <cell r="Z23">
            <v>128</v>
          </cell>
          <cell r="AA23">
            <v>0</v>
          </cell>
          <cell r="AB23">
            <v>0.09</v>
          </cell>
          <cell r="AC23">
            <v>278.08999999999997</v>
          </cell>
        </row>
        <row r="24">
          <cell r="D24" t="str">
            <v>蒸發濃縮廢液</v>
          </cell>
          <cell r="E24" t="str">
            <v>KG</v>
          </cell>
          <cell r="F24">
            <v>410.1</v>
          </cell>
          <cell r="G24">
            <v>70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7.55</v>
          </cell>
          <cell r="P24">
            <v>7.55</v>
          </cell>
          <cell r="Q24">
            <v>0.10785714285714286</v>
          </cell>
          <cell r="R24">
            <v>1.8410143867349425E-2</v>
          </cell>
          <cell r="S24">
            <v>1.8410143867349425E-2</v>
          </cell>
          <cell r="T24" t="str">
            <v>廢液蒸發設備</v>
          </cell>
          <cell r="U24">
            <v>4.5</v>
          </cell>
          <cell r="V24">
            <v>0.4</v>
          </cell>
          <cell r="W24">
            <v>0.19</v>
          </cell>
          <cell r="X24">
            <v>0.02</v>
          </cell>
          <cell r="Y24">
            <v>0</v>
          </cell>
          <cell r="Z24">
            <v>1.2000000000000002</v>
          </cell>
          <cell r="AA24">
            <v>0.8</v>
          </cell>
          <cell r="AB24">
            <v>7.27</v>
          </cell>
          <cell r="AC24">
            <v>14.379999999999999</v>
          </cell>
        </row>
        <row r="25">
          <cell r="D25" t="str">
            <v>剥挂架液</v>
          </cell>
          <cell r="E25" t="str">
            <v>KG</v>
          </cell>
          <cell r="F25">
            <v>980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 t="e">
            <v>#DIV/0!</v>
          </cell>
          <cell r="R25">
            <v>0</v>
          </cell>
          <cell r="S25">
            <v>0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>
            <v>0</v>
          </cell>
          <cell r="Z25">
            <v>1.5694999999999999</v>
          </cell>
          <cell r="AA25">
            <v>0</v>
          </cell>
          <cell r="AB25">
            <v>0</v>
          </cell>
          <cell r="AC25">
            <v>1.5694999999999999</v>
          </cell>
        </row>
        <row r="26">
          <cell r="D26" t="str">
            <v>鍍鎳廢液</v>
          </cell>
          <cell r="E26" t="str">
            <v>KG</v>
          </cell>
          <cell r="F26">
            <v>200</v>
          </cell>
          <cell r="G26">
            <v>225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6.21</v>
          </cell>
          <cell r="Z26">
            <v>5.1100000000000003</v>
          </cell>
          <cell r="AA26">
            <v>3.6799999999999997</v>
          </cell>
          <cell r="AB26">
            <v>0.85</v>
          </cell>
          <cell r="AC26">
            <v>15.85</v>
          </cell>
        </row>
        <row r="27">
          <cell r="D27" t="str">
            <v>含钯滤袋/滤芯</v>
          </cell>
          <cell r="E27" t="str">
            <v>KG</v>
          </cell>
          <cell r="F27">
            <v>8</v>
          </cell>
          <cell r="G27">
            <v>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13">
          <cell r="C813" t="str">
            <v>含銅污泥</v>
          </cell>
          <cell r="D813" t="str">
            <v>（397-005-22）</v>
          </cell>
          <cell r="E813" t="str">
            <v>T</v>
          </cell>
          <cell r="F813">
            <v>8</v>
          </cell>
          <cell r="G813" t="str">
            <v>太空包</v>
          </cell>
          <cell r="H813">
            <v>0</v>
          </cell>
          <cell r="I813" t="str">
            <v>污泥放置區</v>
          </cell>
          <cell r="J813" t="str">
            <v>張宗偉</v>
          </cell>
          <cell r="N813">
            <v>9.9899999999999984</v>
          </cell>
        </row>
        <row r="814">
          <cell r="C814" t="str">
            <v>蝕刻廢液</v>
          </cell>
          <cell r="D814" t="str">
            <v>(397-004-22)</v>
          </cell>
          <cell r="E814" t="str">
            <v>T</v>
          </cell>
          <cell r="F814">
            <v>5.5</v>
          </cell>
          <cell r="G814" t="str">
            <v>桶槽</v>
          </cell>
          <cell r="H814">
            <v>28</v>
          </cell>
          <cell r="I814" t="str">
            <v>廢水廠廢水放置區</v>
          </cell>
          <cell r="J814" t="str">
            <v>張宗偉</v>
          </cell>
          <cell r="K814">
            <v>7.98</v>
          </cell>
          <cell r="L814" t="str">
            <v>中環</v>
          </cell>
          <cell r="M814" t="str">
            <v>劉剛</v>
          </cell>
          <cell r="N814">
            <v>5.1400000000000379</v>
          </cell>
        </row>
        <row r="815">
          <cell r="C815" t="str">
            <v>廢酚醛樹脂板</v>
          </cell>
          <cell r="D815" t="str">
            <v>(900-015-13)</v>
          </cell>
          <cell r="E815" t="str">
            <v>T</v>
          </cell>
          <cell r="G815" t="str">
            <v>棧板</v>
          </cell>
          <cell r="H815">
            <v>0</v>
          </cell>
          <cell r="I815" t="str">
            <v>南固廢</v>
          </cell>
          <cell r="J815" t="str">
            <v>張宗偉</v>
          </cell>
          <cell r="N815">
            <v>0</v>
          </cell>
        </row>
        <row r="816">
          <cell r="C816" t="str">
            <v>廢棄線路板邊腳料</v>
          </cell>
          <cell r="D816" t="str">
            <v>(900-045-49)</v>
          </cell>
          <cell r="E816" t="str">
            <v>T</v>
          </cell>
          <cell r="G816" t="str">
            <v>太空包</v>
          </cell>
          <cell r="H816">
            <v>0</v>
          </cell>
          <cell r="I816" t="str">
            <v>東固廢</v>
          </cell>
          <cell r="J816" t="str">
            <v>張宗偉</v>
          </cell>
          <cell r="N816">
            <v>15.649000000000015</v>
          </cell>
        </row>
        <row r="817">
          <cell r="C817" t="str">
            <v>膜渣</v>
          </cell>
          <cell r="D817" t="str">
            <v>(900-016-13)</v>
          </cell>
          <cell r="E817" t="str">
            <v>T</v>
          </cell>
          <cell r="F817">
            <v>10.59</v>
          </cell>
          <cell r="G817" t="str">
            <v>太空包</v>
          </cell>
          <cell r="H817">
            <v>0</v>
          </cell>
          <cell r="I817" t="str">
            <v>膜渣放置區</v>
          </cell>
          <cell r="J817" t="str">
            <v>張宗偉</v>
          </cell>
          <cell r="K817">
            <v>12.43</v>
          </cell>
          <cell r="L817" t="str">
            <v>厚德</v>
          </cell>
          <cell r="M817" t="str">
            <v>劉剛</v>
          </cell>
          <cell r="N817">
            <v>3.0000000000000018</v>
          </cell>
        </row>
        <row r="818">
          <cell r="C818" t="str">
            <v>有害濾芯/濾袋</v>
          </cell>
          <cell r="D818" t="str">
            <v>（900-015-13）</v>
          </cell>
          <cell r="E818" t="str">
            <v>T</v>
          </cell>
          <cell r="G818" t="str">
            <v>太空包</v>
          </cell>
          <cell r="H818">
            <v>0</v>
          </cell>
          <cell r="I818" t="str">
            <v>東固廢</v>
          </cell>
          <cell r="J818" t="str">
            <v>張宗偉</v>
          </cell>
          <cell r="N818">
            <v>7.4170000000000043</v>
          </cell>
        </row>
        <row r="819">
          <cell r="C819" t="str">
            <v>收集粉塵</v>
          </cell>
          <cell r="D819" t="str">
            <v>（900-451-13）</v>
          </cell>
          <cell r="E819" t="str">
            <v>T</v>
          </cell>
          <cell r="G819" t="str">
            <v>太空包</v>
          </cell>
          <cell r="H819">
            <v>0</v>
          </cell>
          <cell r="I819" t="str">
            <v>東固廢</v>
          </cell>
          <cell r="J819" t="str">
            <v>張宗偉</v>
          </cell>
          <cell r="N819">
            <v>5.7099999999999991</v>
          </cell>
        </row>
        <row r="820">
          <cell r="C820" t="str">
            <v>廢PP</v>
          </cell>
          <cell r="D820" t="str">
            <v>(900-014-13)</v>
          </cell>
          <cell r="E820" t="str">
            <v>T</v>
          </cell>
          <cell r="G820" t="str">
            <v>太空包</v>
          </cell>
          <cell r="H820">
            <v>0</v>
          </cell>
          <cell r="I820" t="str">
            <v>東固廢</v>
          </cell>
          <cell r="J820" t="str">
            <v>張宗偉</v>
          </cell>
          <cell r="N820">
            <v>0</v>
          </cell>
        </row>
        <row r="821">
          <cell r="C821" t="str">
            <v>鍍鎳廢液</v>
          </cell>
          <cell r="D821" t="str">
            <v>（336-054-17）</v>
          </cell>
          <cell r="E821" t="str">
            <v>T</v>
          </cell>
          <cell r="G821" t="str">
            <v>立方桶</v>
          </cell>
          <cell r="I821" t="str">
            <v>東固廢</v>
          </cell>
          <cell r="J821" t="str">
            <v>張宗偉</v>
          </cell>
          <cell r="N821">
            <v>15.85</v>
          </cell>
        </row>
        <row r="822">
          <cell r="C822" t="str">
            <v>再生含鎳廢液</v>
          </cell>
          <cell r="D822" t="str">
            <v>(336-054-17)</v>
          </cell>
          <cell r="E822" t="str">
            <v>T</v>
          </cell>
          <cell r="G822" t="str">
            <v>立方桶</v>
          </cell>
          <cell r="H822">
            <v>0</v>
          </cell>
          <cell r="I822" t="str">
            <v>東固廢</v>
          </cell>
          <cell r="J822" t="str">
            <v>張宗偉</v>
          </cell>
          <cell r="N822">
            <v>3</v>
          </cell>
        </row>
        <row r="823">
          <cell r="C823" t="str">
            <v>網印試紙/油墨盒</v>
          </cell>
          <cell r="D823" t="str">
            <v>(900-253-12)</v>
          </cell>
          <cell r="E823" t="str">
            <v>T</v>
          </cell>
          <cell r="F823">
            <v>8.1000000000000003E-2</v>
          </cell>
          <cell r="G823" t="str">
            <v>太空包</v>
          </cell>
          <cell r="H823">
            <v>0</v>
          </cell>
          <cell r="I823" t="str">
            <v>東固廢</v>
          </cell>
          <cell r="J823" t="str">
            <v>張宗偉</v>
          </cell>
          <cell r="N823">
            <v>2.7790000000000008</v>
          </cell>
        </row>
        <row r="824">
          <cell r="C824" t="str">
            <v>（活化廢液）含鈀廢液</v>
          </cell>
          <cell r="D824" t="str">
            <v>（336-059-17）</v>
          </cell>
          <cell r="E824" t="str">
            <v>T</v>
          </cell>
          <cell r="G824" t="str">
            <v>立方桶</v>
          </cell>
          <cell r="H824">
            <v>0</v>
          </cell>
          <cell r="I824" t="str">
            <v>東固廢</v>
          </cell>
          <cell r="J824" t="str">
            <v>張宗偉</v>
          </cell>
          <cell r="N824">
            <v>1.252</v>
          </cell>
        </row>
        <row r="825">
          <cell r="C825" t="str">
            <v>鍍金廢液</v>
          </cell>
          <cell r="D825" t="str">
            <v>336-104-33）</v>
          </cell>
          <cell r="E825" t="str">
            <v>T</v>
          </cell>
          <cell r="G825" t="str">
            <v>立方桶</v>
          </cell>
          <cell r="H825">
            <v>0</v>
          </cell>
          <cell r="I825" t="str">
            <v>南固廢</v>
          </cell>
          <cell r="J825" t="str">
            <v>張宗偉</v>
          </cell>
          <cell r="N825">
            <v>0</v>
          </cell>
        </row>
        <row r="826">
          <cell r="C826" t="str">
            <v>廢樹脂</v>
          </cell>
          <cell r="D826" t="str">
            <v>(900-015-13)</v>
          </cell>
          <cell r="E826" t="str">
            <v>T</v>
          </cell>
          <cell r="G826" t="str">
            <v>太空包</v>
          </cell>
          <cell r="H826">
            <v>0</v>
          </cell>
          <cell r="I826" t="str">
            <v>東固廢</v>
          </cell>
          <cell r="J826" t="str">
            <v>張宗偉</v>
          </cell>
          <cell r="N826">
            <v>0</v>
          </cell>
        </row>
        <row r="827">
          <cell r="C827" t="str">
            <v>沾染危險品的廢物</v>
          </cell>
          <cell r="D827" t="str">
            <v>(900-041-49)</v>
          </cell>
          <cell r="E827" t="str">
            <v>T</v>
          </cell>
          <cell r="F827">
            <v>2.4E-2</v>
          </cell>
          <cell r="G827" t="str">
            <v>太空包</v>
          </cell>
          <cell r="H827">
            <v>0</v>
          </cell>
          <cell r="I827" t="str">
            <v>東固廢</v>
          </cell>
          <cell r="J827" t="str">
            <v>張宗偉</v>
          </cell>
          <cell r="N827">
            <v>1.0145000000000004</v>
          </cell>
        </row>
        <row r="828">
          <cell r="C828" t="str">
            <v>廢活性炭/活性炭口罩/濾袋</v>
          </cell>
          <cell r="D828" t="str">
            <v>(900-406-06)</v>
          </cell>
          <cell r="E828" t="str">
            <v>T</v>
          </cell>
          <cell r="G828" t="str">
            <v>太空包</v>
          </cell>
          <cell r="H828">
            <v>0</v>
          </cell>
          <cell r="I828" t="str">
            <v>東固廢</v>
          </cell>
          <cell r="J828" t="str">
            <v>張宗偉</v>
          </cell>
          <cell r="N828">
            <v>0</v>
          </cell>
        </row>
        <row r="829">
          <cell r="C829" t="str">
            <v>廢擦拭紙
（SMT項目）</v>
          </cell>
          <cell r="D829" t="str">
            <v>(900-041-49）</v>
          </cell>
          <cell r="E829" t="str">
            <v>T</v>
          </cell>
          <cell r="F829">
            <v>5.1999999999999998E-2</v>
          </cell>
          <cell r="G829" t="str">
            <v>太空包</v>
          </cell>
          <cell r="H829">
            <v>0</v>
          </cell>
          <cell r="I829" t="str">
            <v>東固廢</v>
          </cell>
          <cell r="J829" t="str">
            <v>張宗偉</v>
          </cell>
          <cell r="N829">
            <v>0.93000000000000027</v>
          </cell>
        </row>
        <row r="830">
          <cell r="C830" t="str">
            <v>含金樹脂/纖維/濾芯</v>
          </cell>
          <cell r="D830" t="str">
            <v>（900-015-13）</v>
          </cell>
          <cell r="E830" t="str">
            <v>T</v>
          </cell>
          <cell r="G830" t="str">
            <v>白桶52L</v>
          </cell>
          <cell r="H830">
            <v>0</v>
          </cell>
          <cell r="I830" t="str">
            <v>南固廢</v>
          </cell>
          <cell r="J830" t="str">
            <v>張宗偉</v>
          </cell>
          <cell r="N830">
            <v>0.17069999999999999</v>
          </cell>
        </row>
        <row r="831">
          <cell r="C831" t="str">
            <v>廢容器</v>
          </cell>
          <cell r="D831" t="str">
            <v>(900-041-49)</v>
          </cell>
          <cell r="E831" t="str">
            <v>只</v>
          </cell>
          <cell r="F831">
            <v>470</v>
          </cell>
          <cell r="G831" t="str">
            <v>太空包</v>
          </cell>
          <cell r="H831">
            <v>0</v>
          </cell>
          <cell r="I831" t="str">
            <v>東固廢</v>
          </cell>
          <cell r="J831" t="str">
            <v>張宗偉</v>
          </cell>
          <cell r="K831">
            <v>1088</v>
          </cell>
          <cell r="L831" t="str">
            <v>江南桶业</v>
          </cell>
          <cell r="M831" t="str">
            <v>刘刚</v>
          </cell>
          <cell r="N831">
            <v>0</v>
          </cell>
        </row>
        <row r="832">
          <cell r="C832" t="str">
            <v>廢油</v>
          </cell>
          <cell r="D832" t="str">
            <v>(900-249-08)</v>
          </cell>
          <cell r="E832" t="str">
            <v>T</v>
          </cell>
          <cell r="G832" t="str">
            <v>铁桶227L</v>
          </cell>
          <cell r="H832">
            <v>0</v>
          </cell>
          <cell r="I832" t="str">
            <v>東固廢</v>
          </cell>
          <cell r="J832" t="str">
            <v>張宗偉</v>
          </cell>
          <cell r="N832">
            <v>0</v>
          </cell>
        </row>
        <row r="833">
          <cell r="C833" t="str">
            <v>廢底片</v>
          </cell>
          <cell r="D833" t="str">
            <v>(397-001-16)</v>
          </cell>
          <cell r="E833" t="str">
            <v>T</v>
          </cell>
          <cell r="G833" t="str">
            <v>太空包</v>
          </cell>
          <cell r="H833">
            <v>0</v>
          </cell>
          <cell r="I833" t="str">
            <v>東固廢</v>
          </cell>
          <cell r="J833" t="str">
            <v>張宗偉</v>
          </cell>
          <cell r="N833">
            <v>0.90699999999999992</v>
          </cell>
        </row>
        <row r="834">
          <cell r="C834" t="str">
            <v>含汞燈管</v>
          </cell>
          <cell r="D834" t="str">
            <v>(900-023-29)</v>
          </cell>
          <cell r="E834" t="str">
            <v>T</v>
          </cell>
          <cell r="G834" t="str">
            <v>太空包</v>
          </cell>
          <cell r="H834">
            <v>0</v>
          </cell>
          <cell r="I834" t="str">
            <v>東固廢</v>
          </cell>
          <cell r="J834" t="str">
            <v>張宗偉</v>
          </cell>
          <cell r="N834">
            <v>0.18</v>
          </cell>
        </row>
        <row r="835">
          <cell r="C835" t="str">
            <v>乳化液</v>
          </cell>
          <cell r="D835" t="str">
            <v>（900-007-09）</v>
          </cell>
          <cell r="E835" t="str">
            <v>T</v>
          </cell>
          <cell r="G835" t="str">
            <v>立方桶</v>
          </cell>
          <cell r="I835" t="str">
            <v>東固廢</v>
          </cell>
          <cell r="J835" t="str">
            <v>張宗偉</v>
          </cell>
          <cell r="N835">
            <v>0</v>
          </cell>
        </row>
        <row r="836">
          <cell r="C836" t="str">
            <v>蒸發濃縮廢液</v>
          </cell>
          <cell r="D836" t="str">
            <v>(900-404-06)</v>
          </cell>
          <cell r="E836" t="str">
            <v>T</v>
          </cell>
          <cell r="G836" t="str">
            <v>立方桶</v>
          </cell>
          <cell r="H836">
            <v>0</v>
          </cell>
          <cell r="I836" t="str">
            <v>東固廢</v>
          </cell>
          <cell r="J836" t="str">
            <v>張宗偉</v>
          </cell>
          <cell r="N836">
            <v>6.8299999999999983</v>
          </cell>
        </row>
        <row r="837">
          <cell r="C837" t="str">
            <v>含钯滤袋/滤芯</v>
          </cell>
          <cell r="D837" t="str">
            <v>（900-015-13）</v>
          </cell>
          <cell r="E837" t="str">
            <v>T</v>
          </cell>
          <cell r="G837" t="str">
            <v>太空包</v>
          </cell>
          <cell r="I837" t="str">
            <v>東固廢</v>
          </cell>
          <cell r="J837" t="str">
            <v>張宗偉</v>
          </cell>
          <cell r="N837">
            <v>0</v>
          </cell>
        </row>
        <row r="838">
          <cell r="C838" t="str">
            <v>蓬松废液</v>
          </cell>
          <cell r="D838" t="str">
            <v>(900-404-06)</v>
          </cell>
          <cell r="E838" t="str">
            <v>T</v>
          </cell>
          <cell r="G838" t="str">
            <v>桶槽</v>
          </cell>
          <cell r="I838" t="str">
            <v>東固廢</v>
          </cell>
          <cell r="J838" t="str">
            <v>張宗偉</v>
          </cell>
          <cell r="N838">
            <v>0</v>
          </cell>
        </row>
        <row r="839">
          <cell r="C839" t="str">
            <v>剥挂架液</v>
          </cell>
          <cell r="D839" t="str">
            <v>（397-005-22 ）</v>
          </cell>
          <cell r="E839" t="str">
            <v>T</v>
          </cell>
          <cell r="G839" t="str">
            <v>立方桶</v>
          </cell>
          <cell r="I839" t="str">
            <v>東固廢</v>
          </cell>
          <cell r="N839">
            <v>1.5694999999999999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zoomScale="70" zoomScaleNormal="70" workbookViewId="0">
      <selection activeCell="D13" sqref="D13"/>
    </sheetView>
  </sheetViews>
  <sheetFormatPr defaultRowHeight="16.5"/>
  <cols>
    <col min="1" max="1" width="21.375" customWidth="1"/>
    <col min="2" max="2" width="23.5" customWidth="1"/>
    <col min="3" max="3" width="56.75" bestFit="1" customWidth="1"/>
    <col min="4" max="4" width="39.875" customWidth="1"/>
    <col min="5" max="5" width="29.375" customWidth="1"/>
    <col min="6" max="6" width="23.75" customWidth="1"/>
    <col min="7" max="7" width="31.625" bestFit="1" customWidth="1"/>
    <col min="8" max="8" width="18.375" bestFit="1" customWidth="1"/>
    <col min="9" max="9" width="35.625" customWidth="1"/>
  </cols>
  <sheetData>
    <row r="1" spans="1:9" ht="24.95" customHeight="1">
      <c r="A1" s="12" t="s">
        <v>19</v>
      </c>
      <c r="B1" s="13"/>
      <c r="C1" s="13"/>
      <c r="D1" s="13"/>
      <c r="E1" s="13"/>
      <c r="F1" s="13"/>
      <c r="G1" s="13"/>
      <c r="H1" s="13"/>
      <c r="I1" s="14"/>
    </row>
    <row r="2" spans="1:9" s="3" customFormat="1" ht="24.95" customHeight="1">
      <c r="A2" s="2" t="s">
        <v>0</v>
      </c>
      <c r="B2" s="2" t="s">
        <v>1</v>
      </c>
      <c r="C2" s="2" t="s">
        <v>2</v>
      </c>
      <c r="D2" s="2" t="s">
        <v>14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ht="24.95" customHeight="1">
      <c r="A3" s="15" t="s">
        <v>20</v>
      </c>
      <c r="B3" s="7" t="s">
        <v>21</v>
      </c>
      <c r="C3" s="1" t="s">
        <v>22</v>
      </c>
      <c r="D3" s="6" t="s">
        <v>23</v>
      </c>
      <c r="E3" s="4">
        <v>55.28</v>
      </c>
      <c r="F3" s="4">
        <v>55.28</v>
      </c>
      <c r="G3" s="5" t="s">
        <v>24</v>
      </c>
      <c r="H3" s="4">
        <v>0</v>
      </c>
      <c r="I3" s="9" t="s">
        <v>25</v>
      </c>
    </row>
    <row r="4" spans="1:9" ht="24.95" customHeight="1">
      <c r="A4" s="16"/>
      <c r="B4" s="8"/>
      <c r="C4" s="1" t="s">
        <v>22</v>
      </c>
      <c r="D4" s="6" t="s">
        <v>26</v>
      </c>
      <c r="E4" s="4">
        <v>2.36</v>
      </c>
      <c r="F4" s="4">
        <v>2.36</v>
      </c>
      <c r="G4" s="5" t="s">
        <v>24</v>
      </c>
      <c r="H4" s="4">
        <v>0</v>
      </c>
      <c r="I4" s="10"/>
    </row>
    <row r="5" spans="1:9" ht="24.95" customHeight="1">
      <c r="A5" s="16"/>
      <c r="B5" s="8"/>
      <c r="C5" s="1" t="s">
        <v>22</v>
      </c>
      <c r="D5" s="6" t="s">
        <v>27</v>
      </c>
      <c r="E5" s="4">
        <f>VLOOKUP(D5,'[1]2018總'!$D$3:$AC$27,26,0)</f>
        <v>14.379999999999999</v>
      </c>
      <c r="F5" s="4">
        <f>VLOOKUP(D5,'[1]2018總'!$D$3:$P$27,13,0)</f>
        <v>7.55</v>
      </c>
      <c r="G5" s="5" t="s">
        <v>28</v>
      </c>
      <c r="H5" s="4">
        <f>VLOOKUP(D5,'[1]201808'!$C$813:$N$839,12,0)</f>
        <v>6.8299999999999983</v>
      </c>
      <c r="I5" s="10"/>
    </row>
    <row r="6" spans="1:9" ht="24.95" customHeight="1">
      <c r="A6" s="16"/>
      <c r="B6" s="8"/>
      <c r="C6" s="1" t="s">
        <v>22</v>
      </c>
      <c r="D6" s="6" t="s">
        <v>29</v>
      </c>
      <c r="E6" s="4">
        <v>0</v>
      </c>
      <c r="F6" s="4">
        <v>0</v>
      </c>
      <c r="G6" s="5" t="s">
        <v>30</v>
      </c>
      <c r="H6" s="4">
        <v>0</v>
      </c>
      <c r="I6" s="10"/>
    </row>
    <row r="7" spans="1:9" ht="24.95" customHeight="1">
      <c r="A7" s="16"/>
      <c r="B7" s="8"/>
      <c r="C7" s="1" t="s">
        <v>8</v>
      </c>
      <c r="D7" s="6" t="s">
        <v>31</v>
      </c>
      <c r="E7" s="4">
        <v>12.42</v>
      </c>
      <c r="F7" s="4">
        <v>12.42</v>
      </c>
      <c r="G7" s="5" t="s">
        <v>24</v>
      </c>
      <c r="H7" s="4">
        <v>0</v>
      </c>
      <c r="I7" s="10"/>
    </row>
    <row r="8" spans="1:9" ht="24.95" customHeight="1">
      <c r="A8" s="16"/>
      <c r="B8" s="8"/>
      <c r="C8" s="1" t="s">
        <v>8</v>
      </c>
      <c r="D8" s="6" t="s">
        <v>32</v>
      </c>
      <c r="E8" s="4">
        <f>VLOOKUP(D8,'[1]2018總'!$D$3:$AC$27,26,0)</f>
        <v>6.0875000000000004</v>
      </c>
      <c r="F8" s="4">
        <f>VLOOKUP(D8,'[1]2018總'!$D$3:$P$27,13,0)</f>
        <v>6.0875000000000004</v>
      </c>
      <c r="G8" s="5" t="s">
        <v>33</v>
      </c>
      <c r="H8" s="4">
        <f>VLOOKUP(D8,'[1]201808'!$C$813:$N$839,12,0)</f>
        <v>0</v>
      </c>
      <c r="I8" s="10"/>
    </row>
    <row r="9" spans="1:9" ht="24.95" customHeight="1">
      <c r="A9" s="16"/>
      <c r="B9" s="8"/>
      <c r="C9" s="1" t="s">
        <v>34</v>
      </c>
      <c r="D9" s="6" t="s">
        <v>35</v>
      </c>
      <c r="E9" s="4">
        <f>VLOOKUP(D9,'[1]2018總'!$D$3:$AC$27,26,0)</f>
        <v>0</v>
      </c>
      <c r="F9" s="4">
        <f>VLOOKUP(D9,'[1]2018總'!$D$3:$P$27,13,0)</f>
        <v>0</v>
      </c>
      <c r="G9" s="5" t="s">
        <v>36</v>
      </c>
      <c r="H9" s="4">
        <f>VLOOKUP(D9,'[1]201808'!$C$813:$N$839,12,0)</f>
        <v>0</v>
      </c>
      <c r="I9" s="10"/>
    </row>
    <row r="10" spans="1:9" ht="24.95" customHeight="1">
      <c r="A10" s="16"/>
      <c r="B10" s="8"/>
      <c r="C10" s="1" t="s">
        <v>37</v>
      </c>
      <c r="D10" s="6" t="s">
        <v>38</v>
      </c>
      <c r="E10" s="4">
        <v>0</v>
      </c>
      <c r="F10" s="4">
        <v>0</v>
      </c>
      <c r="G10" s="5" t="s">
        <v>36</v>
      </c>
      <c r="H10" s="4">
        <f>VLOOKUP(D10,'[1]201808'!$C$813:$N$839,12,0)</f>
        <v>0</v>
      </c>
      <c r="I10" s="10"/>
    </row>
    <row r="11" spans="1:9" ht="24.95" customHeight="1">
      <c r="A11" s="16"/>
      <c r="B11" s="8"/>
      <c r="C11" s="1" t="s">
        <v>39</v>
      </c>
      <c r="D11" s="6" t="s">
        <v>40</v>
      </c>
      <c r="E11" s="4">
        <f>VLOOKUP(D11,'[1]2018總'!$D$3:$AC$27,26,0)</f>
        <v>15.318999999999999</v>
      </c>
      <c r="F11" s="4">
        <f>VLOOKUP(D11,'[1]2018總'!$D$3:$P$27,13,0)</f>
        <v>12.67</v>
      </c>
      <c r="G11" s="5" t="s">
        <v>36</v>
      </c>
      <c r="H11" s="4">
        <f>VLOOKUP(D11,'[1]201808'!$C$813:$N$839,12,0)</f>
        <v>2.7790000000000008</v>
      </c>
      <c r="I11" s="10"/>
    </row>
    <row r="12" spans="1:9" ht="37.5">
      <c r="A12" s="16"/>
      <c r="B12" s="8"/>
      <c r="C12" s="1" t="s">
        <v>9</v>
      </c>
      <c r="D12" s="6" t="s">
        <v>41</v>
      </c>
      <c r="E12" s="4">
        <f>VLOOKUP(D12,'[1]2018總'!$D$3:$AC$27,26,0)</f>
        <v>39.182000000000002</v>
      </c>
      <c r="F12" s="4">
        <f>VLOOKUP(D12,'[1]2018總'!$D$3:$P$27,13,0)</f>
        <v>39.22</v>
      </c>
      <c r="G12" s="5" t="s">
        <v>42</v>
      </c>
      <c r="H12" s="4">
        <f>VLOOKUP(D12,'[1]201808'!$C$813:$N$839,12,0)</f>
        <v>0</v>
      </c>
      <c r="I12" s="10"/>
    </row>
    <row r="13" spans="1:9" ht="24.95" customHeight="1">
      <c r="A13" s="16"/>
      <c r="B13" s="8"/>
      <c r="C13" s="1" t="s">
        <v>43</v>
      </c>
      <c r="D13" s="6" t="s">
        <v>44</v>
      </c>
      <c r="E13" s="4">
        <f>VLOOKUP(D13,'[1]2018總'!$D$3:$AC$27,26,0)</f>
        <v>0</v>
      </c>
      <c r="F13" s="4">
        <f>VLOOKUP(D13,'[1]2018總'!$D$3:$P$27,13,0)</f>
        <v>0</v>
      </c>
      <c r="G13" s="5" t="s">
        <v>36</v>
      </c>
      <c r="H13" s="4">
        <f>VLOOKUP(D13,'[1]201808'!$C$813:$N$839,12,0)</f>
        <v>0</v>
      </c>
      <c r="I13" s="10"/>
    </row>
    <row r="14" spans="1:9" ht="24.95" customHeight="1">
      <c r="A14" s="16"/>
      <c r="B14" s="8"/>
      <c r="C14" s="1" t="s">
        <v>43</v>
      </c>
      <c r="D14" s="6" t="s">
        <v>45</v>
      </c>
      <c r="E14" s="4">
        <f>VLOOKUP(D14,'[1]2018總'!$D$3:$AC$27,26,0)</f>
        <v>53.939900000000009</v>
      </c>
      <c r="F14" s="4">
        <f>VLOOKUP(D14,'[1]2018總'!$D$3:$P$27,13,0)</f>
        <v>47.22</v>
      </c>
      <c r="G14" s="5" t="s">
        <v>36</v>
      </c>
      <c r="H14" s="4">
        <f>VLOOKUP(D14,'[1]201808'!$C$813:$N$839,12,0)</f>
        <v>7.4170000000000043</v>
      </c>
      <c r="I14" s="10"/>
    </row>
    <row r="15" spans="1:9" ht="24.95" customHeight="1">
      <c r="A15" s="16"/>
      <c r="B15" s="8"/>
      <c r="C15" s="1" t="s">
        <v>43</v>
      </c>
      <c r="D15" s="6" t="s">
        <v>46</v>
      </c>
      <c r="E15" s="4">
        <v>0</v>
      </c>
      <c r="F15" s="4">
        <v>0</v>
      </c>
      <c r="G15" s="5" t="s">
        <v>47</v>
      </c>
      <c r="H15" s="4">
        <v>0</v>
      </c>
      <c r="I15" s="10"/>
    </row>
    <row r="16" spans="1:9" ht="24.95" customHeight="1">
      <c r="A16" s="16"/>
      <c r="B16" s="8"/>
      <c r="C16" s="1" t="s">
        <v>9</v>
      </c>
      <c r="D16" s="6" t="s">
        <v>48</v>
      </c>
      <c r="E16" s="4">
        <f>VLOOKUP(D16,'[1]2018總'!$D$3:$AC$27,26,0)</f>
        <v>0.8024</v>
      </c>
      <c r="F16" s="4">
        <f>VLOOKUP(D16,'[1]2018總'!$D$3:$P$27,13,0)</f>
        <v>0.63170000000000004</v>
      </c>
      <c r="G16" s="5" t="s">
        <v>49</v>
      </c>
      <c r="H16" s="4">
        <f>VLOOKUP(D16,'[1]201808'!$C$813:$N$839,12,0)</f>
        <v>0.17069999999999999</v>
      </c>
      <c r="I16" s="10"/>
    </row>
    <row r="17" spans="1:9" ht="37.5">
      <c r="A17" s="16"/>
      <c r="B17" s="8"/>
      <c r="C17" s="1" t="s">
        <v>43</v>
      </c>
      <c r="D17" s="6" t="s">
        <v>15</v>
      </c>
      <c r="E17" s="4">
        <f>VLOOKUP(D17,'[1]2018總'!$D$3:$AC$27,26,0)</f>
        <v>168.68</v>
      </c>
      <c r="F17" s="4">
        <f>VLOOKUP(D17,'[1]2018總'!$D$3:$P$27,13,0)</f>
        <v>168.68</v>
      </c>
      <c r="G17" s="5" t="s">
        <v>50</v>
      </c>
      <c r="H17" s="4">
        <f>VLOOKUP(D17,'[1]201808'!$C$813:$N$839,12,0)</f>
        <v>0</v>
      </c>
      <c r="I17" s="10"/>
    </row>
    <row r="18" spans="1:9" ht="24.95" customHeight="1">
      <c r="A18" s="16"/>
      <c r="B18" s="8"/>
      <c r="C18" s="1" t="s">
        <v>43</v>
      </c>
      <c r="D18" s="6" t="s">
        <v>51</v>
      </c>
      <c r="E18" s="4">
        <v>261.10599999999999</v>
      </c>
      <c r="F18" s="4">
        <v>261.10599999999999</v>
      </c>
      <c r="G18" s="5" t="s">
        <v>52</v>
      </c>
      <c r="H18" s="4">
        <v>0</v>
      </c>
      <c r="I18" s="10"/>
    </row>
    <row r="19" spans="1:9" ht="58.5" customHeight="1">
      <c r="A19" s="16"/>
      <c r="B19" s="8"/>
      <c r="C19" s="1" t="s">
        <v>43</v>
      </c>
      <c r="D19" s="6" t="s">
        <v>53</v>
      </c>
      <c r="E19" s="4">
        <f>VLOOKUP(D19,'[1]2018總'!$D$3:$AC$27,26,0)</f>
        <v>51.79</v>
      </c>
      <c r="F19" s="4">
        <f>VLOOKUP(D19,'[1]2018總'!$D$3:$P$27,13,0)</f>
        <v>46.080000000000005</v>
      </c>
      <c r="G19" s="5" t="s">
        <v>54</v>
      </c>
      <c r="H19" s="4">
        <f>VLOOKUP(D19,'[1]201808'!$C$813:$N$839,12,0)</f>
        <v>5.7099999999999991</v>
      </c>
      <c r="I19" s="10"/>
    </row>
    <row r="20" spans="1:9" ht="24.95" customHeight="1">
      <c r="A20" s="16"/>
      <c r="B20" s="8"/>
      <c r="C20" s="1" t="s">
        <v>55</v>
      </c>
      <c r="D20" s="6" t="s">
        <v>56</v>
      </c>
      <c r="E20" s="4">
        <v>13.163</v>
      </c>
      <c r="F20" s="4">
        <v>13.163</v>
      </c>
      <c r="G20" s="5" t="s">
        <v>57</v>
      </c>
      <c r="H20" s="4">
        <v>0</v>
      </c>
      <c r="I20" s="10"/>
    </row>
    <row r="21" spans="1:9" ht="37.5">
      <c r="A21" s="16"/>
      <c r="B21" s="8"/>
      <c r="C21" s="1" t="s">
        <v>55</v>
      </c>
      <c r="D21" s="6" t="s">
        <v>58</v>
      </c>
      <c r="E21" s="4">
        <f>VLOOKUP(D21,'[1]2018總'!$D$3:$AC$27,26,0)</f>
        <v>3.9370000000000003</v>
      </c>
      <c r="F21" s="4">
        <f>VLOOKUP(D21,'[1]2018總'!$D$3:$P$27,13,0)</f>
        <v>3.03</v>
      </c>
      <c r="G21" s="5" t="s">
        <v>59</v>
      </c>
      <c r="H21" s="4">
        <f>VLOOKUP(D21,'[1]201808'!$C$813:$N$839,12,0)</f>
        <v>0.90699999999999992</v>
      </c>
      <c r="I21" s="10"/>
    </row>
    <row r="22" spans="1:9" ht="24.95" customHeight="1">
      <c r="A22" s="16"/>
      <c r="B22" s="8"/>
      <c r="C22" s="1" t="s">
        <v>60</v>
      </c>
      <c r="D22" s="6" t="s">
        <v>61</v>
      </c>
      <c r="E22" s="4">
        <f>VLOOKUP(D22,'[1]2018總'!$D$3:$AC$27,26,0)</f>
        <v>3</v>
      </c>
      <c r="F22" s="4">
        <f>VLOOKUP(D22,'[1]2018總'!$D$3:$P$27,13,0)</f>
        <v>0</v>
      </c>
      <c r="G22" s="5" t="s">
        <v>30</v>
      </c>
      <c r="H22" s="4">
        <f>VLOOKUP(D22,'[1]201808'!$C$813:$N$839,12,0)</f>
        <v>3</v>
      </c>
      <c r="I22" s="10"/>
    </row>
    <row r="23" spans="1:9" ht="24.95" customHeight="1">
      <c r="A23" s="16"/>
      <c r="B23" s="8"/>
      <c r="C23" s="1" t="s">
        <v>60</v>
      </c>
      <c r="D23" s="6" t="s">
        <v>16</v>
      </c>
      <c r="E23" s="4">
        <f>VLOOKUP(D23,'[1]2018總'!$D$3:$AC$27,26,0)</f>
        <v>15.85</v>
      </c>
      <c r="F23" s="4">
        <f>VLOOKUP(D23,'[1]2018總'!$D$3:$P$27,13,0)</f>
        <v>0</v>
      </c>
      <c r="G23" s="5" t="s">
        <v>30</v>
      </c>
      <c r="H23" s="4">
        <f>VLOOKUP(D23,'[1]201808'!$C$813:$N$839,12,0)</f>
        <v>15.85</v>
      </c>
      <c r="I23" s="10"/>
    </row>
    <row r="24" spans="1:9" ht="25.5" customHeight="1">
      <c r="A24" s="16"/>
      <c r="B24" s="8"/>
      <c r="C24" s="1" t="s">
        <v>10</v>
      </c>
      <c r="D24" s="6" t="s">
        <v>62</v>
      </c>
      <c r="E24" s="4">
        <f>VLOOKUP(D24,'[1]2018總'!$D$3:$AC$27,26,0)</f>
        <v>17.549999999999997</v>
      </c>
      <c r="F24" s="4">
        <f>VLOOKUP(D24,'[1]2018總'!$D$3:$P$27,13,0)</f>
        <v>16.298000000000002</v>
      </c>
      <c r="G24" s="5" t="s">
        <v>47</v>
      </c>
      <c r="H24" s="4">
        <f>VLOOKUP(D24,'[1]201808'!$C$813:$N$839,12,0)</f>
        <v>1.252</v>
      </c>
      <c r="I24" s="10"/>
    </row>
    <row r="25" spans="1:9" ht="45.75" customHeight="1">
      <c r="A25" s="16"/>
      <c r="B25" s="8"/>
      <c r="C25" s="1" t="s">
        <v>11</v>
      </c>
      <c r="D25" s="6" t="s">
        <v>63</v>
      </c>
      <c r="E25" s="4">
        <f>VLOOKUP(D25,'[1]2018總'!$D$3:$AC$27,26,0)</f>
        <v>1159.2</v>
      </c>
      <c r="F25" s="4">
        <f>VLOOKUP(D25,'[1]2018總'!$D$3:$P$27,13,0)</f>
        <v>1154.06</v>
      </c>
      <c r="G25" s="5" t="s">
        <v>64</v>
      </c>
      <c r="H25" s="4">
        <f>VLOOKUP(D25,'[1]201808'!$C$813:$N$839,12,0)</f>
        <v>5.1400000000000379</v>
      </c>
      <c r="I25" s="10"/>
    </row>
    <row r="26" spans="1:9" ht="24.95" customHeight="1">
      <c r="A26" s="16"/>
      <c r="B26" s="8"/>
      <c r="C26" s="1" t="s">
        <v>11</v>
      </c>
      <c r="D26" s="6" t="s">
        <v>65</v>
      </c>
      <c r="E26" s="4">
        <v>99.227999999999994</v>
      </c>
      <c r="F26" s="4">
        <v>99.227999999999994</v>
      </c>
      <c r="G26" s="5" t="s">
        <v>66</v>
      </c>
      <c r="H26" s="4">
        <v>0</v>
      </c>
      <c r="I26" s="10"/>
    </row>
    <row r="27" spans="1:9" ht="24.95" customHeight="1">
      <c r="A27" s="16"/>
      <c r="B27" s="8"/>
      <c r="C27" s="1" t="s">
        <v>11</v>
      </c>
      <c r="D27" s="6" t="s">
        <v>67</v>
      </c>
      <c r="E27" s="4">
        <v>3398.2</v>
      </c>
      <c r="F27" s="4">
        <v>3398.2</v>
      </c>
      <c r="G27" s="5" t="s">
        <v>68</v>
      </c>
      <c r="H27" s="4">
        <v>0</v>
      </c>
      <c r="I27" s="10"/>
    </row>
    <row r="28" spans="1:9" ht="24.95" customHeight="1">
      <c r="A28" s="16"/>
      <c r="B28" s="8"/>
      <c r="C28" s="1" t="s">
        <v>11</v>
      </c>
      <c r="D28" s="6" t="s">
        <v>17</v>
      </c>
      <c r="E28" s="4">
        <v>55.9</v>
      </c>
      <c r="F28" s="4">
        <v>55.9</v>
      </c>
      <c r="G28" s="5" t="s">
        <v>68</v>
      </c>
      <c r="H28" s="4">
        <v>0</v>
      </c>
      <c r="I28" s="10"/>
    </row>
    <row r="29" spans="1:9" ht="24.95" customHeight="1">
      <c r="A29" s="16"/>
      <c r="B29" s="8"/>
      <c r="C29" s="1" t="s">
        <v>11</v>
      </c>
      <c r="D29" s="6" t="s">
        <v>18</v>
      </c>
      <c r="E29" s="4">
        <v>879.9</v>
      </c>
      <c r="F29" s="4">
        <v>879.9</v>
      </c>
      <c r="G29" s="5" t="s">
        <v>68</v>
      </c>
      <c r="H29" s="4">
        <v>0</v>
      </c>
      <c r="I29" s="10"/>
    </row>
    <row r="30" spans="1:9" ht="55.5" customHeight="1">
      <c r="A30" s="16"/>
      <c r="B30" s="8"/>
      <c r="C30" s="1" t="s">
        <v>11</v>
      </c>
      <c r="D30" s="6" t="s">
        <v>69</v>
      </c>
      <c r="E30" s="4">
        <f>VLOOKUP(D30,'[1]2018總'!$D$3:$AC$27,26,0)</f>
        <v>2605.2799999999997</v>
      </c>
      <c r="F30" s="4">
        <f>VLOOKUP(D30,'[1]2018總'!$D$3:$P$27,13,0)</f>
        <v>2595.2900000000004</v>
      </c>
      <c r="G30" s="5" t="s">
        <v>70</v>
      </c>
      <c r="H30" s="4">
        <f>VLOOKUP(D30,'[1]201808'!$C$813:$N$839,12,0)</f>
        <v>9.9899999999999984</v>
      </c>
      <c r="I30" s="10"/>
    </row>
    <row r="31" spans="1:9" ht="24.95" customHeight="1">
      <c r="A31" s="16"/>
      <c r="B31" s="8"/>
      <c r="C31" s="1" t="s">
        <v>71</v>
      </c>
      <c r="D31" s="6" t="s">
        <v>72</v>
      </c>
      <c r="E31" s="4">
        <f>VLOOKUP(D31,'[1]2018總'!$D$3:$AC$27,26,0)</f>
        <v>1.5694999999999999</v>
      </c>
      <c r="F31" s="4">
        <v>0</v>
      </c>
      <c r="G31" s="5" t="s">
        <v>49</v>
      </c>
      <c r="H31" s="4">
        <f>VLOOKUP(D31,'[1]201808'!$C$813:$N$839,12,0)</f>
        <v>1.5694999999999999</v>
      </c>
      <c r="I31" s="10"/>
    </row>
    <row r="32" spans="1:9" ht="24.95" customHeight="1">
      <c r="A32" s="16"/>
      <c r="B32" s="8"/>
      <c r="C32" s="1" t="s">
        <v>12</v>
      </c>
      <c r="D32" s="6" t="s">
        <v>73</v>
      </c>
      <c r="E32" s="4">
        <f>VLOOKUP(D32,'[1]2018總'!$D$3:$AC$27,26,0)</f>
        <v>15.272500000000001</v>
      </c>
      <c r="F32" s="4">
        <f>VLOOKUP(D32,'[1]2018總'!$D$3:$P$27,13,0)</f>
        <v>15.272499999999997</v>
      </c>
      <c r="G32" s="5" t="s">
        <v>47</v>
      </c>
      <c r="H32" s="4">
        <f>VLOOKUP(D32,'[1]201808'!$C$813:$N$839,12,0)</f>
        <v>0</v>
      </c>
      <c r="I32" s="10"/>
    </row>
    <row r="33" spans="1:9" ht="37.5">
      <c r="A33" s="16"/>
      <c r="B33" s="8"/>
      <c r="C33" s="1" t="s">
        <v>13</v>
      </c>
      <c r="D33" s="6" t="s">
        <v>74</v>
      </c>
      <c r="E33" s="4">
        <f>VLOOKUP(D33,'[1]2018總'!$D$3:$AC$27,26,0)</f>
        <v>3.6400000000000006</v>
      </c>
      <c r="F33" s="4">
        <f>VLOOKUP(D33,'[1]2018總'!$D$3:$P$27,13,0)</f>
        <v>2.8</v>
      </c>
      <c r="G33" s="5" t="s">
        <v>36</v>
      </c>
      <c r="H33" s="4">
        <f>VLOOKUP(D33,'[1]201808'!$C$813:$N$839,12,0)</f>
        <v>0.93000000000000027</v>
      </c>
      <c r="I33" s="10"/>
    </row>
    <row r="34" spans="1:9" ht="24.95" customHeight="1">
      <c r="A34" s="16"/>
      <c r="B34" s="8"/>
      <c r="C34" s="1" t="s">
        <v>75</v>
      </c>
      <c r="D34" s="6" t="s">
        <v>76</v>
      </c>
      <c r="E34" s="4">
        <f>VLOOKUP(D34,'[1]2018總'!$D$3:$AC$27,26,0)</f>
        <v>4.4944999999999995</v>
      </c>
      <c r="F34" s="4">
        <f>VLOOKUP(D34,'[1]2018總'!$D$3:$P$27,13,0)</f>
        <v>3.6300000000000003</v>
      </c>
      <c r="G34" s="5" t="s">
        <v>36</v>
      </c>
      <c r="H34" s="4">
        <f>VLOOKUP(D34,'[1]201808'!$C$813:$N$839,12,0)</f>
        <v>1.0145000000000004</v>
      </c>
      <c r="I34" s="10"/>
    </row>
    <row r="35" spans="1:9" ht="24.95" customHeight="1">
      <c r="A35" s="16"/>
      <c r="B35" s="8"/>
      <c r="C35" s="1" t="s">
        <v>13</v>
      </c>
      <c r="D35" s="6" t="s">
        <v>77</v>
      </c>
      <c r="E35" s="4" t="s">
        <v>81</v>
      </c>
      <c r="F35" s="4" t="s">
        <v>82</v>
      </c>
      <c r="G35" s="5" t="s">
        <v>78</v>
      </c>
      <c r="H35" s="4">
        <f>VLOOKUP(D35,'[1]201808'!$C$813:$N$839,12,0)</f>
        <v>0</v>
      </c>
      <c r="I35" s="10"/>
    </row>
    <row r="36" spans="1:9" ht="37.5">
      <c r="A36" s="16"/>
      <c r="B36" s="8"/>
      <c r="C36" s="1" t="s">
        <v>83</v>
      </c>
      <c r="D36" s="6" t="s">
        <v>84</v>
      </c>
      <c r="E36" s="4">
        <v>0.18</v>
      </c>
      <c r="F36" s="4">
        <v>0</v>
      </c>
      <c r="G36" s="5" t="s">
        <v>85</v>
      </c>
      <c r="H36" s="4">
        <v>0.18</v>
      </c>
      <c r="I36" s="10"/>
    </row>
    <row r="37" spans="1:9" ht="55.5" customHeight="1">
      <c r="A37" s="17"/>
      <c r="B37" s="8"/>
      <c r="C37" s="1" t="s">
        <v>13</v>
      </c>
      <c r="D37" s="6" t="s">
        <v>79</v>
      </c>
      <c r="E37" s="4">
        <f>VLOOKUP(D37,'[1]2018總'!$D$3:$AC$27,26,0)</f>
        <v>148.41800000000001</v>
      </c>
      <c r="F37" s="4">
        <f>VLOOKUP(D37,'[1]2018總'!$D$3:$P$27,13,0)</f>
        <v>136.73000000000002</v>
      </c>
      <c r="G37" s="5" t="s">
        <v>80</v>
      </c>
      <c r="H37" s="4">
        <f>VLOOKUP(D37,'[1]201808'!$C$813:$N$839,12,0)</f>
        <v>15.649000000000015</v>
      </c>
      <c r="I37" s="11"/>
    </row>
  </sheetData>
  <mergeCells count="4">
    <mergeCell ref="B3:B37"/>
    <mergeCell ref="I3:I37"/>
    <mergeCell ref="A1:I1"/>
    <mergeCell ref="A3:A37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8" orientation="landscape" horizontalDpi="200" verticalDpi="2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2018-09-06T03:10:56Z</dcterms:modified>
</cp:coreProperties>
</file>